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416" windowWidth="20736" windowHeight="7800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Titles" localSheetId="1">Rekapitulace!$1:$6</definedName>
    <definedName name="_xlnm.Print_Area" localSheetId="2">'Položkový rozpočet'!$A$1:$I$28</definedName>
    <definedName name="_xlnm.Print_Area" localSheetId="1">Rekapitulace!$A$1:$J$28</definedName>
  </definedNames>
  <calcPr calcId="125725"/>
</workbook>
</file>

<file path=xl/calcChain.xml><?xml version="1.0" encoding="utf-8"?>
<calcChain xmlns="http://schemas.openxmlformats.org/spreadsheetml/2006/main">
  <c r="I27" i="2"/>
  <c r="I24" i="3" l="1"/>
  <c r="G24"/>
  <c r="I21"/>
  <c r="G21"/>
  <c r="I20" l="1"/>
  <c r="G20"/>
  <c r="I18" l="1"/>
  <c r="G18"/>
  <c r="I17"/>
  <c r="G17"/>
  <c r="I16"/>
  <c r="G16"/>
  <c r="I15"/>
  <c r="G15"/>
  <c r="I14"/>
  <c r="G14"/>
  <c r="I13"/>
  <c r="G13"/>
  <c r="I25" l="1"/>
  <c r="I10" l="1"/>
  <c r="I26" s="1"/>
  <c r="G10"/>
  <c r="G26" s="1"/>
  <c r="J44" i="1" l="1"/>
  <c r="R45" l="1"/>
  <c r="R35" l="1"/>
  <c r="J35"/>
  <c r="E35"/>
  <c r="E9"/>
  <c r="E26" l="1"/>
  <c r="E5"/>
  <c r="B3" i="2"/>
  <c r="F3"/>
  <c r="A9"/>
  <c r="G9" l="1"/>
  <c r="G12" s="1"/>
  <c r="I9"/>
  <c r="I12" s="1"/>
  <c r="E41" i="1" l="1"/>
  <c r="E40"/>
  <c r="R44" s="1"/>
  <c r="E44" l="1"/>
  <c r="R47" s="1"/>
  <c r="O49" s="1"/>
  <c r="R49" s="1"/>
  <c r="R50" s="1"/>
</calcChain>
</file>

<file path=xl/sharedStrings.xml><?xml version="1.0" encoding="utf-8"?>
<sst xmlns="http://schemas.openxmlformats.org/spreadsheetml/2006/main" count="193" uniqueCount="149">
  <si>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</si>
  <si>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</si>
  <si>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</si>
  <si>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</si>
  <si>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</si>
  <si>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</si>
  <si>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</si>
  <si>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</si>
  <si>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</si>
  <si>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</si>
  <si>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</si>
  <si>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</si>
  <si>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</si>
  <si>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</si>
  <si>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</si>
  <si>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</si>
  <si>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</si>
  <si>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</si>
  <si>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</si>
  <si>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</si>
  <si>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</si>
  <si>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</si>
  <si>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</si>
  <si>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</si>
  <si>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</si>
  <si>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</si>
  <si>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</si>
  <si>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</si>
  <si>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</si>
  <si>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</si>
  <si>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</si>
  <si>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</si>
  <si>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</si>
  <si>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</si>
  <si>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</si>
  <si>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</si>
  <si>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</si>
  <si>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</si>
  <si>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</si>
  <si>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</si>
  <si>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</si>
  <si>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</si>
  <si>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</si>
  <si>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</si>
  <si>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</si>
  <si>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</si>
  <si>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</si>
  <si>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</si>
  <si>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</si>
  <si>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</si>
  <si>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</si>
  <si>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</si>
  <si>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</si>
  <si>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</si>
  <si>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</si>
  <si>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</si>
  <si>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</si>
  <si>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</si>
  <si>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</si>
  <si>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</si>
  <si>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</si>
  <si>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</si>
  <si>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</si>
  <si>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</si>
  <si>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</si>
  <si>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</si>
  <si>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>Objednatel:</t>
  </si>
  <si>
    <t>Zhotovitel:</t>
  </si>
  <si>
    <t>Datum:</t>
  </si>
  <si>
    <t>Kód položky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</si>
  <si>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</si>
  <si>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</si>
  <si>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</si>
  <si>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</si>
  <si>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</si>
  <si>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</si>
  <si>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</si>
  <si>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</si>
  <si>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</si>
  <si>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</si>
  <si>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REKAPITULACE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</si>
  <si>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</si>
  <si>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</si>
  <si>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</si>
  <si>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</si>
  <si>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</si>
  <si>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</si>
  <si>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</si>
  <si>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P.5</t>
  </si>
  <si>
    <t>Poznámka:</t>
  </si>
  <si>
    <t>P.6</t>
  </si>
  <si>
    <t>P.7</t>
  </si>
  <si>
    <t>1.1</t>
  </si>
  <si>
    <t>Mezisoučet zařízení č. 1</t>
  </si>
  <si>
    <t>1.2</t>
  </si>
  <si>
    <t>Název zařízení</t>
  </si>
  <si>
    <t>Mezisoučet všech zařízení</t>
  </si>
  <si>
    <t>Dílenská dokumentace - příprava do výroby (opozicování potrubí VZT, dořešení detailů apod.)</t>
  </si>
  <si>
    <t>doplnění do dokumentace skutečného stavu reálně dodané typy a označení jednotlivých zařízení</t>
  </si>
  <si>
    <t>VRN</t>
  </si>
  <si>
    <t>Ostatní náklady - Pomocný materiál a práce</t>
  </si>
  <si>
    <t>Kruhové vzduchotechnické potrubí ze spirálově vinutých trub a tvarových kusů opatřených dvoubřitým těsněním z gumy,</t>
  </si>
  <si>
    <t>R240001001</t>
  </si>
  <si>
    <t>R240001002</t>
  </si>
  <si>
    <t>R240001003</t>
  </si>
  <si>
    <t>R240001004</t>
  </si>
  <si>
    <t>R240001005</t>
  </si>
  <si>
    <t>Nedílnou součástí tohoto rozpočtu jsou výkresy a technická zpráva VZT.</t>
  </si>
  <si>
    <t>Cenová soustava vlastní.</t>
  </si>
  <si>
    <r>
      <t>m</t>
    </r>
    <r>
      <rPr>
        <vertAlign val="superscript"/>
        <sz val="8"/>
        <color indexed="8"/>
        <rFont val="Times New Roman"/>
        <family val="1"/>
        <charset val="238"/>
      </rPr>
      <t>2</t>
    </r>
  </si>
  <si>
    <t>D.1.4.2 - Vzduchotechnika</t>
  </si>
  <si>
    <t>1.3</t>
  </si>
  <si>
    <t>R240001006</t>
  </si>
  <si>
    <t>R240001007</t>
  </si>
  <si>
    <t>Technická a koordinační činnost na stavbě (cca 16hod)</t>
  </si>
  <si>
    <t>Dům čp. 689, ul. Anenská  - rekonstrukce a opravy vnitřních instalací</t>
  </si>
  <si>
    <t>Část</t>
  </si>
  <si>
    <t xml:space="preserve"> 07/2020</t>
  </si>
  <si>
    <t>Statutární město Frýdek-Místek, Radniční 1148</t>
  </si>
  <si>
    <t>Zařízení č. 1 - Větrání koupelen a WC</t>
  </si>
  <si>
    <t>Střešní ventilátor ø280mm s EC motorem, V=1500m3/h, Pext=150Pa, Pi=183W/0,8A/230V</t>
  </si>
  <si>
    <t>ventilátory s mikroprocesorovou regulací, vestavěným diferenciálním čidlem tlaku</t>
  </si>
  <si>
    <t>Hluk při zvolených parametrech (V=1500m3/h, Pext=150Pa) je Lpa=55dBA ve 4m na výtlaku</t>
  </si>
  <si>
    <t>1.1a</t>
  </si>
  <si>
    <t>1.1b</t>
  </si>
  <si>
    <t>Přídavný modul pro střešní ventilátor s programovatelným časovačem umožňující nastavit noční útlumový režim</t>
  </si>
  <si>
    <t xml:space="preserve">Dálkový ovladač pro střešní ventilátory sloužící k prvotnímu nastavení ventilátorů a dalším případným přenastavením </t>
  </si>
  <si>
    <t>Tlumící sokl pod střešní ventilátor, výška soklu 750mm</t>
  </si>
  <si>
    <t>1.1c</t>
  </si>
  <si>
    <t>Výklopný rám pod střešní ventilátor umožňující snadnou údržbu a čistění oběžného kola ventilátoru</t>
  </si>
  <si>
    <t>Protipožární klapka 300x250mm, ruční s tavnou pojistkou</t>
  </si>
  <si>
    <t>Tepelná izolace tl. 60mm s Al. polepem (propojovací potrubí k ventilátoru)</t>
  </si>
  <si>
    <t xml:space="preserve">Čtyřhranné VZT potrubí pozink. sk. I., tř. těsnosti I.  -  20% tvarovek </t>
  </si>
  <si>
    <t>které se zasouvá do sebe, třída těsnosti D, provedení pozink.</t>
  </si>
  <si>
    <t xml:space="preserve"> - ø100mm, 50% tvarovek </t>
  </si>
  <si>
    <t>Demontáže stávajícího VZT potrubí vč. původních vyústek, ventilátorů a jejich odvoz s likvidací</t>
  </si>
  <si>
    <t>R240001008</t>
  </si>
  <si>
    <t>R240001009</t>
  </si>
  <si>
    <t>R240001010</t>
  </si>
  <si>
    <t>R240001011</t>
  </si>
  <si>
    <t>Montážní, závěsný, spojovací a těsnící materiál vč. konzol pro stoupací potrubí (množství: cca 105kg)</t>
  </si>
  <si>
    <t>Doprava, svislá přeprava</t>
  </si>
  <si>
    <t>Zaregulování VZT vč. protokolu, uvedení zařízení do provozu, zaškolení obsluhy (cca 84hod)</t>
  </si>
  <si>
    <t>Dokumentace skutečného provedení stavby vč. vypracování dokladové části VZT zařízení,</t>
  </si>
  <si>
    <t>P.8</t>
  </si>
  <si>
    <t xml:space="preserve">Protipožární manžety, ucpávky a tmely pro dotěsnění požárních klapek (60ks) </t>
  </si>
  <si>
    <t>Vstupní revize protipožárních klapek (60ks)</t>
  </si>
  <si>
    <t>Elektricky ovládáný talířový ventil ø100mm, elektrické ovládání 12V AC/DC</t>
  </si>
  <si>
    <t>D.1.4.2.c - KRYCÍ LIST VÝKAZU MATERIÁLU - SLEPÝ ROZPOČET</t>
  </si>
</sst>
</file>

<file path=xl/styles.xml><?xml version="1.0" encoding="utf-8"?>
<styleSheet xmlns="http://schemas.openxmlformats.org/spreadsheetml/2006/main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sz val="8"/>
      <color theme="1"/>
      <name val="Arial"/>
      <family val="2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indexed="8"/>
      <name val="Times New Roman"/>
      <family val="1"/>
      <charset val="238"/>
    </font>
    <font>
      <b/>
      <sz val="15"/>
      <color indexed="10"/>
      <name val="Arial CE"/>
      <charset val="110"/>
    </font>
    <font>
      <sz val="10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9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</cellStyleXfs>
  <cellXfs count="222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164" fontId="3" fillId="0" borderId="19" xfId="1" applyNumberFormat="1" applyFont="1" applyBorder="1" applyAlignment="1" applyProtection="1">
      <alignment horizontal="righ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0" fillId="0" borderId="0" xfId="0" applyAlignment="1"/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center"/>
    </xf>
    <xf numFmtId="0" fontId="35" fillId="0" borderId="60" xfId="1" applyFont="1" applyFill="1" applyBorder="1" applyAlignment="1" applyProtection="1">
      <alignment horizontal="left"/>
    </xf>
    <xf numFmtId="0" fontId="35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80" xfId="1" applyFont="1" applyFill="1" applyBorder="1" applyAlignment="1" applyProtection="1">
      <alignment horizontal="center" vertical="center" wrapText="1"/>
    </xf>
    <xf numFmtId="0" fontId="3" fillId="25" borderId="81" xfId="1" applyFont="1" applyFill="1" applyBorder="1" applyAlignment="1" applyProtection="1">
      <alignment horizontal="center" vertical="center" wrapText="1"/>
    </xf>
    <xf numFmtId="0" fontId="3" fillId="25" borderId="82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36" fillId="0" borderId="0" xfId="0" applyFont="1"/>
    <xf numFmtId="0" fontId="36" fillId="0" borderId="0" xfId="0" applyFont="1" applyFill="1"/>
    <xf numFmtId="1" fontId="2" fillId="0" borderId="0" xfId="1" applyNumberFormat="1" applyFont="1" applyFill="1" applyAlignment="1" applyProtection="1">
      <alignment horizontal="center"/>
    </xf>
    <xf numFmtId="0" fontId="3" fillId="0" borderId="83" xfId="1" applyFont="1" applyFill="1" applyBorder="1" applyAlignment="1" applyProtection="1">
      <alignment horizontal="left"/>
    </xf>
    <xf numFmtId="0" fontId="3" fillId="0" borderId="58" xfId="1" applyFont="1" applyFill="1" applyBorder="1" applyAlignment="1" applyProtection="1">
      <alignment horizontal="center" wrapText="1"/>
    </xf>
    <xf numFmtId="0" fontId="3" fillId="0" borderId="60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>
      <alignment horizontal="center" wrapText="1"/>
    </xf>
    <xf numFmtId="0" fontId="37" fillId="0" borderId="0" xfId="1" applyFont="1" applyFill="1" applyBorder="1" applyAlignment="1" applyProtection="1">
      <alignment horizontal="right"/>
    </xf>
    <xf numFmtId="167" fontId="37" fillId="0" borderId="0" xfId="1" applyNumberFormat="1" applyFont="1" applyFill="1" applyBorder="1" applyAlignment="1" applyProtection="1">
      <alignment horizontal="right"/>
    </xf>
    <xf numFmtId="1" fontId="0" fillId="0" borderId="0" xfId="0" applyNumberFormat="1"/>
    <xf numFmtId="0" fontId="2" fillId="0" borderId="0" xfId="1" applyFont="1" applyFill="1" applyAlignment="1" applyProtection="1">
      <alignment horizontal="center" vertical="center"/>
    </xf>
    <xf numFmtId="0" fontId="2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left" vertical="center"/>
    </xf>
    <xf numFmtId="0" fontId="36" fillId="0" borderId="0" xfId="0" applyFont="1" applyFill="1" applyAlignment="1"/>
    <xf numFmtId="0" fontId="32" fillId="0" borderId="0" xfId="1" applyFont="1" applyFill="1" applyAlignment="1" applyProtection="1">
      <alignment horizontal="center"/>
    </xf>
    <xf numFmtId="0" fontId="0" fillId="0" borderId="0" xfId="0" applyFill="1" applyAlignment="1"/>
    <xf numFmtId="0" fontId="2" fillId="0" borderId="0" xfId="1" applyFont="1" applyFill="1" applyAlignment="1" applyProtection="1">
      <alignment horizontal="center"/>
    </xf>
    <xf numFmtId="16" fontId="2" fillId="0" borderId="0" xfId="1" applyNumberFormat="1" applyFont="1" applyFill="1" applyAlignment="1" applyProtection="1">
      <alignment horizontal="left"/>
    </xf>
    <xf numFmtId="0" fontId="38" fillId="0" borderId="0" xfId="0" applyFont="1"/>
    <xf numFmtId="0" fontId="9" fillId="0" borderId="0" xfId="1" applyFont="1" applyFill="1" applyAlignment="1" applyProtection="1">
      <alignment horizontal="right"/>
    </xf>
    <xf numFmtId="166" fontId="33" fillId="0" borderId="0" xfId="1" applyNumberFormat="1" applyFont="1" applyFill="1" applyAlignment="1" applyProtection="1">
      <alignment horizontal="right"/>
    </xf>
    <xf numFmtId="0" fontId="9" fillId="0" borderId="0" xfId="1" applyFont="1" applyFill="1" applyAlignment="1" applyProtection="1">
      <alignment horizontal="left" vertical="center"/>
    </xf>
    <xf numFmtId="49" fontId="2" fillId="0" borderId="0" xfId="1" applyNumberFormat="1" applyFont="1" applyFill="1" applyAlignment="1" applyProtection="1">
      <alignment horizontal="left"/>
    </xf>
    <xf numFmtId="0" fontId="2" fillId="0" borderId="0" xfId="1" applyFont="1" applyAlignment="1" applyProtection="1">
      <alignment horizontal="left"/>
    </xf>
    <xf numFmtId="166" fontId="2" fillId="0" borderId="0" xfId="1" applyNumberFormat="1" applyFont="1" applyAlignment="1" applyProtection="1">
      <alignment horizontal="right"/>
    </xf>
    <xf numFmtId="0" fontId="2" fillId="0" borderId="0" xfId="1" applyFont="1" applyAlignment="1" applyProtection="1">
      <alignment horizontal="center"/>
    </xf>
    <xf numFmtId="1" fontId="2" fillId="0" borderId="0" xfId="1" applyNumberFormat="1" applyFont="1" applyAlignment="1" applyProtection="1">
      <alignment horizontal="center"/>
    </xf>
    <xf numFmtId="0" fontId="36" fillId="0" borderId="0" xfId="0" applyFont="1" applyAlignment="1"/>
    <xf numFmtId="0" fontId="3" fillId="0" borderId="69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85" xfId="1" applyFont="1" applyFill="1" applyBorder="1" applyAlignment="1" applyProtection="1">
      <alignment horizontal="left"/>
    </xf>
    <xf numFmtId="0" fontId="3" fillId="0" borderId="92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16" fontId="2" fillId="0" borderId="58" xfId="1" applyNumberFormat="1" applyFont="1" applyFill="1" applyBorder="1" applyAlignment="1" applyProtection="1">
      <alignment horizontal="left"/>
    </xf>
    <xf numFmtId="0" fontId="2" fillId="0" borderId="58" xfId="1" applyFont="1" applyFill="1" applyBorder="1" applyAlignment="1" applyProtection="1">
      <alignment horizontal="left"/>
    </xf>
    <xf numFmtId="0" fontId="32" fillId="0" borderId="58" xfId="1" applyFont="1" applyFill="1" applyBorder="1" applyAlignment="1" applyProtection="1">
      <alignment horizontal="left"/>
    </xf>
    <xf numFmtId="0" fontId="32" fillId="0" borderId="58" xfId="1" applyFont="1" applyFill="1" applyBorder="1" applyAlignment="1" applyProtection="1">
      <alignment horizontal="center"/>
    </xf>
    <xf numFmtId="1" fontId="2" fillId="0" borderId="58" xfId="1" applyNumberFormat="1" applyFont="1" applyFill="1" applyBorder="1" applyAlignment="1" applyProtection="1">
      <alignment horizontal="center"/>
    </xf>
    <xf numFmtId="166" fontId="2" fillId="0" borderId="58" xfId="1" applyNumberFormat="1" applyFont="1" applyFill="1" applyBorder="1" applyAlignment="1" applyProtection="1">
      <alignment horizontal="right"/>
    </xf>
    <xf numFmtId="0" fontId="3" fillId="0" borderId="23" xfId="1" applyFont="1" applyBorder="1" applyAlignment="1" applyProtection="1">
      <alignment horizontal="left"/>
    </xf>
    <xf numFmtId="0" fontId="3" fillId="0" borderId="93" xfId="1" applyFont="1" applyFill="1" applyBorder="1" applyAlignment="1" applyProtection="1">
      <alignment horizontal="left"/>
    </xf>
    <xf numFmtId="1" fontId="41" fillId="0" borderId="0" xfId="0" applyNumberFormat="1" applyFont="1"/>
    <xf numFmtId="0" fontId="41" fillId="0" borderId="0" xfId="0" applyFont="1"/>
    <xf numFmtId="0" fontId="40" fillId="0" borderId="13" xfId="1" applyFont="1" applyBorder="1" applyAlignment="1" applyProtection="1">
      <alignment horizontal="center"/>
    </xf>
    <xf numFmtId="0" fontId="40" fillId="0" borderId="0" xfId="1" applyFont="1" applyAlignment="1" applyProtection="1">
      <alignment horizontal="center"/>
    </xf>
    <xf numFmtId="0" fontId="40" fillId="0" borderId="14" xfId="1" applyFont="1" applyBorder="1" applyAlignment="1" applyProtection="1">
      <alignment horizontal="center"/>
    </xf>
    <xf numFmtId="167" fontId="35" fillId="0" borderId="73" xfId="1" applyNumberFormat="1" applyFont="1" applyFill="1" applyBorder="1" applyAlignment="1" applyProtection="1">
      <alignment horizontal="right"/>
    </xf>
    <xf numFmtId="0" fontId="35" fillId="0" borderId="75" xfId="1" applyFont="1" applyFill="1" applyBorder="1" applyAlignment="1" applyProtection="1">
      <alignment horizontal="right"/>
    </xf>
    <xf numFmtId="0" fontId="35" fillId="0" borderId="73" xfId="1" applyFont="1" applyFill="1" applyBorder="1" applyAlignment="1" applyProtection="1">
      <alignment horizontal="right"/>
    </xf>
    <xf numFmtId="0" fontId="35" fillId="0" borderId="74" xfId="1" applyFont="1" applyFill="1" applyBorder="1" applyAlignment="1" applyProtection="1">
      <alignment horizontal="right"/>
    </xf>
    <xf numFmtId="167" fontId="3" fillId="0" borderId="69" xfId="1" applyNumberFormat="1" applyFont="1" applyFill="1" applyBorder="1" applyAlignment="1" applyProtection="1">
      <alignment horizontal="right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0" fontId="35" fillId="24" borderId="73" xfId="1" applyFont="1" applyFill="1" applyBorder="1" applyAlignment="1" applyProtection="1">
      <alignment horizontal="left"/>
    </xf>
    <xf numFmtId="0" fontId="35" fillId="24" borderId="74" xfId="1" applyFont="1" applyFill="1" applyBorder="1" applyAlignment="1" applyProtection="1">
      <alignment horizontal="left"/>
    </xf>
    <xf numFmtId="0" fontId="35" fillId="24" borderId="75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78" xfId="1" applyFont="1" applyFill="1" applyBorder="1" applyAlignment="1" applyProtection="1">
      <alignment horizontal="left"/>
    </xf>
    <xf numFmtId="0" fontId="3" fillId="0" borderId="79" xfId="1" applyFont="1" applyFill="1" applyBorder="1" applyAlignment="1" applyProtection="1">
      <alignment horizontal="left"/>
    </xf>
    <xf numFmtId="167" fontId="3" fillId="0" borderId="68" xfId="1" applyNumberFormat="1" applyFont="1" applyFill="1" applyBorder="1" applyAlignment="1" applyProtection="1">
      <alignment horizontal="right"/>
    </xf>
    <xf numFmtId="0" fontId="35" fillId="24" borderId="66" xfId="1" applyFont="1" applyFill="1" applyBorder="1" applyAlignment="1" applyProtection="1">
      <alignment horizontal="center"/>
    </xf>
    <xf numFmtId="167" fontId="3" fillId="0" borderId="59" xfId="1" applyNumberFormat="1" applyFont="1" applyFill="1" applyBorder="1" applyAlignment="1" applyProtection="1">
      <alignment horizontal="right"/>
    </xf>
    <xf numFmtId="167" fontId="3" fillId="0" borderId="61" xfId="1" applyNumberFormat="1" applyFont="1" applyFill="1" applyBorder="1" applyAlignment="1" applyProtection="1">
      <alignment horizontal="right"/>
    </xf>
    <xf numFmtId="0" fontId="3" fillId="0" borderId="89" xfId="1" applyFont="1" applyFill="1" applyBorder="1" applyAlignment="1" applyProtection="1">
      <alignment horizontal="left"/>
    </xf>
    <xf numFmtId="0" fontId="3" fillId="0" borderId="90" xfId="1" applyFont="1" applyFill="1" applyBorder="1" applyAlignment="1" applyProtection="1">
      <alignment horizontal="left"/>
    </xf>
    <xf numFmtId="0" fontId="3" fillId="0" borderId="91" xfId="1" applyFont="1" applyFill="1" applyBorder="1" applyAlignment="1" applyProtection="1">
      <alignment horizontal="left"/>
    </xf>
    <xf numFmtId="167" fontId="3" fillId="0" borderId="83" xfId="1" applyNumberFormat="1" applyFont="1" applyFill="1" applyBorder="1" applyAlignment="1" applyProtection="1">
      <alignment horizontal="right"/>
    </xf>
    <xf numFmtId="0" fontId="3" fillId="0" borderId="86" xfId="1" applyFont="1" applyFill="1" applyBorder="1" applyAlignment="1" applyProtection="1">
      <alignment horizontal="left"/>
    </xf>
    <xf numFmtId="0" fontId="3" fillId="0" borderId="87" xfId="1" applyFont="1" applyFill="1" applyBorder="1" applyAlignment="1" applyProtection="1">
      <alignment horizontal="left"/>
    </xf>
    <xf numFmtId="0" fontId="3" fillId="0" borderId="88" xfId="1" applyFont="1" applyFill="1" applyBorder="1" applyAlignment="1" applyProtection="1">
      <alignment horizontal="left"/>
    </xf>
    <xf numFmtId="167" fontId="3" fillId="0" borderId="86" xfId="1" applyNumberFormat="1" applyFont="1" applyFill="1" applyBorder="1" applyAlignment="1" applyProtection="1">
      <alignment horizontal="right"/>
    </xf>
    <xf numFmtId="167" fontId="3" fillId="0" borderId="88" xfId="1" applyNumberFormat="1" applyFont="1" applyFill="1" applyBorder="1" applyAlignment="1" applyProtection="1">
      <alignment horizontal="right"/>
    </xf>
    <xf numFmtId="0" fontId="34" fillId="0" borderId="0" xfId="1" applyFont="1" applyFill="1" applyAlignment="1" applyProtection="1">
      <alignment horizontal="center"/>
    </xf>
    <xf numFmtId="0" fontId="35" fillId="25" borderId="66" xfId="1" applyFont="1" applyFill="1" applyBorder="1" applyAlignment="1" applyProtection="1">
      <alignment horizontal="center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0" fontId="3" fillId="0" borderId="84" xfId="1" applyFont="1" applyFill="1" applyBorder="1" applyAlignment="1" applyProtection="1">
      <alignment horizontal="left"/>
    </xf>
    <xf numFmtId="167" fontId="3" fillId="0" borderId="84" xfId="1" applyNumberFormat="1" applyFont="1" applyFill="1" applyBorder="1" applyAlignment="1" applyProtection="1">
      <alignment horizontal="right"/>
    </xf>
    <xf numFmtId="167" fontId="3" fillId="0" borderId="79" xfId="1" applyNumberFormat="1" applyFont="1" applyFill="1" applyBorder="1" applyAlignment="1" applyProtection="1">
      <alignment horizontal="right"/>
    </xf>
    <xf numFmtId="0" fontId="6" fillId="0" borderId="0" xfId="1" applyFont="1" applyFill="1" applyAlignment="1" applyProtection="1">
      <alignment horizontal="center" vertical="center"/>
    </xf>
  </cellXfs>
  <cellStyles count="4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abSelected="1" workbookViewId="0">
      <selection activeCell="V28" sqref="V28"/>
    </sheetView>
  </sheetViews>
  <sheetFormatPr defaultRowHeight="14.4"/>
  <cols>
    <col min="1" max="1" width="2.44140625" customWidth="1"/>
    <col min="2" max="2" width="1.88671875" customWidth="1"/>
    <col min="3" max="3" width="2.6640625" customWidth="1"/>
    <col min="4" max="4" width="6.88671875" customWidth="1"/>
    <col min="5" max="5" width="13.5546875" customWidth="1"/>
    <col min="6" max="6" width="0.5546875" customWidth="1"/>
    <col min="7" max="7" width="2.5546875" customWidth="1"/>
    <col min="8" max="8" width="2.6640625" customWidth="1"/>
    <col min="9" max="9" width="9.6640625" customWidth="1"/>
    <col min="10" max="10" width="13.5546875" customWidth="1"/>
    <col min="11" max="11" width="0.6640625" customWidth="1"/>
    <col min="12" max="12" width="2.44140625" customWidth="1"/>
    <col min="13" max="13" width="2.88671875" customWidth="1"/>
    <col min="14" max="14" width="2" customWidth="1"/>
    <col min="15" max="15" width="12.6640625" customWidth="1"/>
    <col min="16" max="16" width="2.88671875" customWidth="1"/>
    <col min="17" max="17" width="2" customWidth="1"/>
    <col min="18" max="18" width="13.5546875" customWidth="1"/>
    <col min="19" max="19" width="0.554687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81" t="s">
        <v>148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3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2" t="str">
        <f>'Položkový rozpočet'!B2</f>
        <v>Dům čp. 689, ul. Anenská  - rekonstrukce a opravy vnitřních instalací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2"/>
      <c r="Q5" s="15"/>
      <c r="R5" s="14"/>
      <c r="S5" s="16"/>
    </row>
    <row r="6" spans="1:19">
      <c r="A6" s="10"/>
      <c r="B6" s="11" t="s">
        <v>2</v>
      </c>
      <c r="C6" s="11"/>
      <c r="D6" s="11"/>
      <c r="E6" s="17"/>
      <c r="F6" s="11"/>
      <c r="G6" s="11"/>
      <c r="H6" s="11"/>
      <c r="I6" s="11"/>
      <c r="J6" s="18"/>
      <c r="K6" s="11"/>
      <c r="L6" s="11"/>
      <c r="M6" s="11"/>
      <c r="N6" s="11"/>
      <c r="O6" s="11"/>
      <c r="P6" s="19"/>
      <c r="Q6" s="20"/>
      <c r="R6" s="18"/>
      <c r="S6" s="16"/>
    </row>
    <row r="7" spans="1:19">
      <c r="A7" s="10"/>
      <c r="B7" s="11" t="s">
        <v>3</v>
      </c>
      <c r="C7" s="11"/>
      <c r="D7" s="11"/>
      <c r="E7" s="17"/>
      <c r="F7" s="11"/>
      <c r="G7" s="11"/>
      <c r="H7" s="11"/>
      <c r="I7" s="11"/>
      <c r="J7" s="18"/>
      <c r="K7" s="11"/>
      <c r="L7" s="11"/>
      <c r="M7" s="11"/>
      <c r="N7" s="11"/>
      <c r="O7" s="11" t="s">
        <v>4</v>
      </c>
      <c r="P7" s="17"/>
      <c r="Q7" s="20"/>
      <c r="R7" s="18"/>
      <c r="S7" s="16"/>
    </row>
    <row r="8" spans="1:19" hidden="1">
      <c r="A8" s="10"/>
      <c r="B8" s="11" t="s">
        <v>5</v>
      </c>
      <c r="C8" s="11"/>
      <c r="D8" s="11"/>
      <c r="E8" s="17" t="s">
        <v>6</v>
      </c>
      <c r="F8" s="11"/>
      <c r="G8" s="11"/>
      <c r="H8" s="11"/>
      <c r="I8" s="11"/>
      <c r="J8" s="18"/>
      <c r="K8" s="11"/>
      <c r="L8" s="11"/>
      <c r="M8" s="11"/>
      <c r="N8" s="11"/>
      <c r="O8" s="11"/>
      <c r="P8" s="19"/>
      <c r="Q8" s="20"/>
      <c r="R8" s="18"/>
      <c r="S8" s="16"/>
    </row>
    <row r="9" spans="1:19">
      <c r="A9" s="10"/>
      <c r="B9" s="11" t="s">
        <v>7</v>
      </c>
      <c r="C9" s="11"/>
      <c r="D9" s="11"/>
      <c r="E9" s="177" t="str">
        <f>Rekapitulace!B5</f>
        <v>D.1.4.2 - Vzduchotechnika</v>
      </c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6"/>
    </row>
    <row r="10" spans="1:19" hidden="1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20"/>
      <c r="Q10" s="20"/>
      <c r="R10" s="11"/>
      <c r="S10" s="16"/>
    </row>
    <row r="11" spans="1:19" hidden="1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20"/>
      <c r="Q11" s="20"/>
      <c r="R11" s="11"/>
      <c r="S11" s="16"/>
    </row>
    <row r="12" spans="1:19" hidden="1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20"/>
      <c r="Q12" s="20"/>
      <c r="R12" s="11"/>
      <c r="S12" s="16"/>
    </row>
    <row r="13" spans="1:19" hidden="1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20"/>
      <c r="Q13" s="20"/>
      <c r="R13" s="11"/>
      <c r="S13" s="16"/>
    </row>
    <row r="14" spans="1:19" hidden="1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20"/>
      <c r="Q14" s="20"/>
      <c r="R14" s="11"/>
      <c r="S14" s="16"/>
    </row>
    <row r="15" spans="1:19" hidden="1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20"/>
      <c r="Q15" s="20"/>
      <c r="R15" s="11"/>
      <c r="S15" s="16"/>
    </row>
    <row r="16" spans="1:19" hidden="1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20"/>
      <c r="Q16" s="20"/>
      <c r="R16" s="11"/>
      <c r="S16" s="16"/>
    </row>
    <row r="17" spans="1:19" hidden="1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20"/>
      <c r="Q17" s="20"/>
      <c r="R17" s="11"/>
      <c r="S17" s="16"/>
    </row>
    <row r="18" spans="1:19" hidden="1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20"/>
      <c r="Q18" s="20"/>
      <c r="R18" s="11"/>
      <c r="S18" s="16"/>
    </row>
    <row r="19" spans="1:19" hidden="1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20"/>
      <c r="Q19" s="20"/>
      <c r="R19" s="11"/>
      <c r="S19" s="16"/>
    </row>
    <row r="20" spans="1:19" hidden="1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20"/>
      <c r="Q20" s="20"/>
      <c r="R20" s="11"/>
      <c r="S20" s="16"/>
    </row>
    <row r="21" spans="1:19" hidden="1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20"/>
      <c r="Q21" s="20"/>
      <c r="R21" s="11"/>
      <c r="S21" s="16"/>
    </row>
    <row r="22" spans="1:19" hidden="1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20"/>
      <c r="Q22" s="20"/>
      <c r="R22" s="11"/>
      <c r="S22" s="16"/>
    </row>
    <row r="23" spans="1:19" hidden="1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20"/>
      <c r="Q23" s="20"/>
      <c r="R23" s="11"/>
      <c r="S23" s="16"/>
    </row>
    <row r="24" spans="1:19" hidden="1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20"/>
      <c r="Q24" s="20"/>
      <c r="R24" s="11"/>
      <c r="S24" s="16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6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Statutární město Frýdek-Místek, Radniční 1148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6"/>
    </row>
    <row r="27" spans="1:19" ht="17.25" customHeight="1">
      <c r="A27" s="10"/>
      <c r="B27" s="11" t="s">
        <v>16</v>
      </c>
      <c r="C27" s="11"/>
      <c r="D27" s="11"/>
      <c r="E27" s="17" t="s">
        <v>86</v>
      </c>
      <c r="F27" s="11"/>
      <c r="G27" s="11"/>
      <c r="H27" s="11"/>
      <c r="I27" s="11"/>
      <c r="J27" s="18"/>
      <c r="K27" s="11"/>
      <c r="L27" s="11"/>
      <c r="M27" s="11"/>
      <c r="N27" s="11"/>
      <c r="O27" s="26"/>
      <c r="P27" s="27"/>
      <c r="Q27" s="28"/>
      <c r="R27" s="29"/>
      <c r="S27" s="16"/>
    </row>
    <row r="28" spans="1:19" ht="17.25" customHeight="1">
      <c r="A28" s="10"/>
      <c r="B28" s="11" t="s">
        <v>17</v>
      </c>
      <c r="C28" s="11"/>
      <c r="D28" s="11"/>
      <c r="E28" s="17"/>
      <c r="F28" s="11"/>
      <c r="G28" s="11"/>
      <c r="H28" s="11"/>
      <c r="I28" s="11"/>
      <c r="J28" s="18"/>
      <c r="K28" s="11"/>
      <c r="L28" s="11"/>
      <c r="M28" s="11"/>
      <c r="N28" s="11"/>
      <c r="O28" s="26"/>
      <c r="P28" s="27"/>
      <c r="Q28" s="28"/>
      <c r="R28" s="29"/>
      <c r="S28" s="16"/>
    </row>
    <row r="29" spans="1:19" ht="17.25" customHeight="1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20"/>
      <c r="P29" s="20"/>
      <c r="Q29" s="20"/>
      <c r="R29" s="11"/>
      <c r="S29" s="16"/>
    </row>
    <row r="30" spans="1:19" ht="17.25" customHeight="1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20"/>
      <c r="Q30" s="20"/>
      <c r="R30" s="31"/>
      <c r="S30" s="16"/>
    </row>
    <row r="31" spans="1:19" ht="17.25" customHeight="1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117</v>
      </c>
      <c r="P31" s="20"/>
      <c r="Q31" s="20"/>
      <c r="R31" s="35"/>
      <c r="S31" s="16"/>
    </row>
    <row r="32" spans="1:19" ht="8.25" customHeight="1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99</v>
      </c>
      <c r="N38" s="32"/>
      <c r="O38" s="32"/>
      <c r="P38" s="72"/>
      <c r="Q38" s="73"/>
      <c r="R38" s="67">
        <v>0</v>
      </c>
      <c r="S38" s="68"/>
    </row>
    <row r="39" spans="1:19" ht="20.25" customHeight="1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>
      <c r="A40" s="64">
        <v>3</v>
      </c>
      <c r="B40" s="65" t="s">
        <v>41</v>
      </c>
      <c r="C40" s="14"/>
      <c r="D40" s="66" t="s">
        <v>37</v>
      </c>
      <c r="E40" s="67">
        <f>Rekapitulace!G12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>
      <c r="A41" s="64">
        <v>4</v>
      </c>
      <c r="B41" s="74"/>
      <c r="C41" s="22"/>
      <c r="D41" s="66" t="s">
        <v>39</v>
      </c>
      <c r="E41" s="67">
        <f>Rekapitulace!I12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86">
        <f>Rekapitulace!I27</f>
        <v>0</v>
      </c>
      <c r="S45" s="38"/>
    </row>
    <row r="46" spans="1:19" ht="20.25" customHeight="1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>
      <c r="A47" s="10"/>
      <c r="B47" s="11"/>
      <c r="C47" s="11"/>
      <c r="D47" s="11"/>
      <c r="E47" s="11"/>
      <c r="F47" s="18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>
      <c r="A50" s="10"/>
      <c r="B50" s="11"/>
      <c r="C50" s="11"/>
      <c r="D50" s="11"/>
      <c r="E50" s="11"/>
      <c r="F50" s="18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>
      <c r="A53" s="10"/>
      <c r="B53" s="11"/>
      <c r="C53" s="11"/>
      <c r="D53" s="11"/>
      <c r="E53" s="11"/>
      <c r="F53" s="18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6" spans="1:19">
      <c r="A56" s="11" t="s">
        <v>89</v>
      </c>
    </row>
    <row r="57" spans="1:19">
      <c r="A57" s="11" t="s">
        <v>107</v>
      </c>
    </row>
    <row r="58" spans="1:19">
      <c r="A58" s="11" t="s">
        <v>108</v>
      </c>
    </row>
  </sheetData>
  <mergeCells count="1"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8"/>
  <sheetViews>
    <sheetView workbookViewId="0">
      <selection activeCell="L22" sqref="L22"/>
    </sheetView>
  </sheetViews>
  <sheetFormatPr defaultRowHeight="14.4"/>
  <cols>
    <col min="1" max="1" width="6.44140625" customWidth="1"/>
    <col min="4" max="4" width="12.33203125" customWidth="1"/>
    <col min="14" max="14" width="14" bestFit="1" customWidth="1"/>
    <col min="15" max="15" width="11.109375" customWidth="1"/>
    <col min="19" max="19" width="14" bestFit="1" customWidth="1"/>
  </cols>
  <sheetData>
    <row r="1" spans="1:18" ht="17.399999999999999">
      <c r="A1" s="212" t="s">
        <v>80</v>
      </c>
      <c r="B1" s="212"/>
      <c r="C1" s="212"/>
      <c r="D1" s="212"/>
      <c r="E1" s="212"/>
      <c r="F1" s="212"/>
      <c r="G1" s="212"/>
      <c r="H1" s="212"/>
      <c r="I1" s="212"/>
    </row>
    <row r="2" spans="1:18" ht="9.9" customHeight="1">
      <c r="A2" s="127"/>
      <c r="B2" s="127"/>
      <c r="C2" s="127"/>
      <c r="D2" s="127"/>
      <c r="E2" s="127"/>
      <c r="F2" s="127"/>
      <c r="G2" s="127"/>
      <c r="H2" s="127"/>
      <c r="I2" s="127"/>
    </row>
    <row r="3" spans="1:18">
      <c r="A3" s="123" t="s">
        <v>63</v>
      </c>
      <c r="B3" s="124" t="str">
        <f>'Položkový rozpočet'!B2</f>
        <v>Dům čp. 689, ul. Anenská  - rekonstrukce a opravy vnitřních instalací</v>
      </c>
      <c r="C3" s="124"/>
      <c r="D3" s="125"/>
      <c r="E3" s="125" t="s">
        <v>66</v>
      </c>
      <c r="F3" s="124" t="str">
        <f>'Položkový rozpočet'!F2</f>
        <v>Statutární město Frýdek-Místek, Radniční 1148</v>
      </c>
      <c r="G3" s="124"/>
      <c r="H3" s="124"/>
      <c r="I3" s="124"/>
    </row>
    <row r="4" spans="1:18">
      <c r="A4" s="123" t="s">
        <v>64</v>
      </c>
      <c r="B4" s="124"/>
      <c r="C4" s="124"/>
      <c r="D4" s="125"/>
      <c r="E4" s="125" t="s">
        <v>67</v>
      </c>
      <c r="F4" s="124"/>
      <c r="G4" s="124"/>
      <c r="H4" s="124"/>
      <c r="I4" s="124"/>
    </row>
    <row r="5" spans="1:18">
      <c r="A5" s="123" t="s">
        <v>65</v>
      </c>
      <c r="B5" s="124" t="s">
        <v>110</v>
      </c>
      <c r="C5" s="124"/>
      <c r="D5" s="125"/>
      <c r="E5" s="125" t="s">
        <v>68</v>
      </c>
      <c r="F5" s="126" t="s">
        <v>117</v>
      </c>
      <c r="G5" s="124"/>
      <c r="H5" s="124"/>
      <c r="I5" s="124"/>
    </row>
    <row r="6" spans="1:18">
      <c r="A6" s="124"/>
      <c r="B6" s="124"/>
      <c r="C6" s="124"/>
      <c r="D6" s="124"/>
      <c r="E6" s="124"/>
      <c r="F6" s="124"/>
      <c r="G6" s="124"/>
      <c r="H6" s="124"/>
      <c r="I6" s="124"/>
    </row>
    <row r="7" spans="1:18" ht="9.9" customHeight="1">
      <c r="A7" s="124"/>
      <c r="B7" s="124"/>
      <c r="C7" s="124"/>
      <c r="D7" s="124"/>
      <c r="E7" s="124"/>
      <c r="F7" s="124"/>
      <c r="G7" s="124"/>
      <c r="H7" s="124"/>
      <c r="I7" s="124"/>
    </row>
    <row r="8" spans="1:18">
      <c r="A8" s="192" t="s">
        <v>95</v>
      </c>
      <c r="B8" s="193"/>
      <c r="C8" s="193"/>
      <c r="D8" s="193"/>
      <c r="E8" s="193"/>
      <c r="F8" s="193"/>
      <c r="G8" s="213" t="s">
        <v>75</v>
      </c>
      <c r="H8" s="213"/>
      <c r="I8" s="213" t="s">
        <v>77</v>
      </c>
      <c r="J8" s="213"/>
    </row>
    <row r="9" spans="1:18">
      <c r="A9" s="214" t="str">
        <f>'Položkový rozpočet'!A8</f>
        <v>Zařízení č. 1 - Větrání koupelen a WC</v>
      </c>
      <c r="B9" s="215"/>
      <c r="C9" s="215"/>
      <c r="D9" s="215"/>
      <c r="E9" s="215"/>
      <c r="F9" s="216"/>
      <c r="G9" s="217">
        <f>'Položkový rozpočet'!G26</f>
        <v>0</v>
      </c>
      <c r="H9" s="217"/>
      <c r="I9" s="217">
        <f>'Položkový rozpočet'!I26</f>
        <v>0</v>
      </c>
      <c r="J9" s="217"/>
    </row>
    <row r="10" spans="1:18">
      <c r="A10" s="218"/>
      <c r="B10" s="197"/>
      <c r="C10" s="197"/>
      <c r="D10" s="197"/>
      <c r="E10" s="197"/>
      <c r="F10" s="198"/>
      <c r="G10" s="219"/>
      <c r="H10" s="220"/>
      <c r="I10" s="219"/>
      <c r="J10" s="220"/>
    </row>
    <row r="11" spans="1:18" ht="9.9" customHeight="1">
      <c r="A11" s="124"/>
      <c r="B11" s="124"/>
      <c r="C11" s="124"/>
      <c r="D11" s="124"/>
      <c r="E11" s="124"/>
      <c r="F11" s="124"/>
      <c r="G11" s="124"/>
      <c r="H11" s="124"/>
      <c r="I11" s="124"/>
    </row>
    <row r="12" spans="1:18">
      <c r="A12" s="186" t="s">
        <v>96</v>
      </c>
      <c r="B12" s="187"/>
      <c r="C12" s="187"/>
      <c r="D12" s="187"/>
      <c r="E12" s="187"/>
      <c r="F12" s="185"/>
      <c r="G12" s="184">
        <f>SUM(G9:H9)</f>
        <v>0</v>
      </c>
      <c r="H12" s="185"/>
      <c r="I12" s="184">
        <f>SUM(I9:J9)</f>
        <v>0</v>
      </c>
      <c r="J12" s="185"/>
    </row>
    <row r="13" spans="1:18">
      <c r="A13" s="143"/>
      <c r="B13" s="143"/>
      <c r="C13" s="143"/>
      <c r="D13" s="143"/>
      <c r="E13" s="143"/>
      <c r="F13" s="143"/>
      <c r="G13" s="144"/>
      <c r="H13" s="143"/>
      <c r="I13" s="144"/>
      <c r="J13" s="143"/>
    </row>
    <row r="14" spans="1:18" ht="9.9" customHeight="1">
      <c r="A14" s="124"/>
      <c r="B14" s="124"/>
      <c r="C14" s="124"/>
      <c r="D14" s="124"/>
      <c r="E14" s="124"/>
      <c r="F14" s="124"/>
      <c r="G14" s="124"/>
      <c r="H14" s="124"/>
      <c r="I14" s="124"/>
    </row>
    <row r="15" spans="1:18">
      <c r="A15" s="192" t="s">
        <v>100</v>
      </c>
      <c r="B15" s="193"/>
      <c r="C15" s="193"/>
      <c r="D15" s="193"/>
      <c r="E15" s="193"/>
      <c r="F15" s="193"/>
      <c r="G15" s="193"/>
      <c r="H15" s="194"/>
      <c r="I15" s="200" t="s">
        <v>75</v>
      </c>
      <c r="J15" s="200"/>
      <c r="N15" s="130"/>
      <c r="O15" s="130"/>
      <c r="P15" s="130"/>
      <c r="Q15" s="130"/>
      <c r="R15" s="130"/>
    </row>
    <row r="16" spans="1:18" s="130" customFormat="1" ht="9.9" customHeight="1">
      <c r="A16" s="128"/>
      <c r="B16" s="128"/>
      <c r="C16" s="128"/>
      <c r="D16" s="128"/>
      <c r="E16" s="128"/>
      <c r="F16" s="128"/>
      <c r="G16" s="129"/>
      <c r="H16" s="129"/>
      <c r="I16" s="129"/>
      <c r="J16" s="129"/>
    </row>
    <row r="17" spans="1:19">
      <c r="A17" s="168" t="s">
        <v>81</v>
      </c>
      <c r="B17" s="189" t="s">
        <v>140</v>
      </c>
      <c r="C17" s="190"/>
      <c r="D17" s="190"/>
      <c r="E17" s="190"/>
      <c r="F17" s="190"/>
      <c r="G17" s="190"/>
      <c r="H17" s="191"/>
      <c r="I17" s="201">
        <v>0</v>
      </c>
      <c r="J17" s="202"/>
      <c r="S17" s="154"/>
    </row>
    <row r="18" spans="1:19">
      <c r="A18" s="165" t="s">
        <v>82</v>
      </c>
      <c r="B18" s="195" t="s">
        <v>141</v>
      </c>
      <c r="C18" s="195"/>
      <c r="D18" s="195"/>
      <c r="E18" s="195"/>
      <c r="F18" s="195"/>
      <c r="G18" s="195"/>
      <c r="H18" s="196"/>
      <c r="I18" s="199">
        <v>0</v>
      </c>
      <c r="J18" s="199"/>
      <c r="N18" s="135"/>
      <c r="S18" s="154"/>
    </row>
    <row r="19" spans="1:19">
      <c r="A19" s="165" t="s">
        <v>83</v>
      </c>
      <c r="B19" s="195" t="s">
        <v>142</v>
      </c>
      <c r="C19" s="195"/>
      <c r="D19" s="195"/>
      <c r="E19" s="195"/>
      <c r="F19" s="195"/>
      <c r="G19" s="195"/>
      <c r="H19" s="196"/>
      <c r="I19" s="199">
        <v>0</v>
      </c>
      <c r="J19" s="199"/>
      <c r="K19" s="145"/>
      <c r="L19" s="145"/>
      <c r="S19" s="154"/>
    </row>
    <row r="20" spans="1:19">
      <c r="A20" s="170" t="s">
        <v>84</v>
      </c>
      <c r="B20" s="166" t="s">
        <v>97</v>
      </c>
      <c r="C20" s="166"/>
      <c r="D20" s="166"/>
      <c r="E20" s="166"/>
      <c r="F20" s="166"/>
      <c r="G20" s="166"/>
      <c r="H20" s="167"/>
      <c r="I20" s="199">
        <v>0</v>
      </c>
      <c r="J20" s="199"/>
      <c r="S20" s="154"/>
    </row>
    <row r="21" spans="1:19">
      <c r="A21" s="139" t="s">
        <v>88</v>
      </c>
      <c r="B21" s="203" t="s">
        <v>143</v>
      </c>
      <c r="C21" s="204"/>
      <c r="D21" s="204"/>
      <c r="E21" s="204"/>
      <c r="F21" s="204"/>
      <c r="G21" s="204"/>
      <c r="H21" s="205"/>
      <c r="I21" s="206">
        <v>0</v>
      </c>
      <c r="J21" s="206"/>
      <c r="N21" s="135"/>
      <c r="O21" s="135"/>
      <c r="S21" s="154"/>
    </row>
    <row r="22" spans="1:19">
      <c r="A22" s="169"/>
      <c r="B22" s="207" t="s">
        <v>98</v>
      </c>
      <c r="C22" s="208"/>
      <c r="D22" s="208"/>
      <c r="E22" s="208"/>
      <c r="F22" s="208"/>
      <c r="G22" s="208"/>
      <c r="H22" s="209"/>
      <c r="I22" s="210"/>
      <c r="J22" s="211"/>
      <c r="N22" s="135"/>
      <c r="O22" s="135"/>
      <c r="S22" s="154"/>
    </row>
    <row r="23" spans="1:19">
      <c r="A23" s="178" t="s">
        <v>90</v>
      </c>
      <c r="B23" s="195" t="s">
        <v>145</v>
      </c>
      <c r="C23" s="195"/>
      <c r="D23" s="195"/>
      <c r="E23" s="195"/>
      <c r="F23" s="195"/>
      <c r="G23" s="195"/>
      <c r="H23" s="196"/>
      <c r="I23" s="199">
        <v>0</v>
      </c>
      <c r="J23" s="199"/>
      <c r="L23" s="179"/>
      <c r="M23" s="180"/>
      <c r="N23" s="135"/>
      <c r="O23" s="135"/>
      <c r="S23" s="154"/>
    </row>
    <row r="24" spans="1:19">
      <c r="A24" s="178" t="s">
        <v>91</v>
      </c>
      <c r="B24" s="195" t="s">
        <v>146</v>
      </c>
      <c r="C24" s="195"/>
      <c r="D24" s="195"/>
      <c r="E24" s="195"/>
      <c r="F24" s="195"/>
      <c r="G24" s="195"/>
      <c r="H24" s="196"/>
      <c r="I24" s="199">
        <v>0</v>
      </c>
      <c r="J24" s="199"/>
      <c r="L24" s="179"/>
      <c r="M24" s="180"/>
      <c r="N24" s="135"/>
      <c r="O24" s="135"/>
      <c r="S24" s="154"/>
    </row>
    <row r="25" spans="1:19">
      <c r="A25" s="164" t="s">
        <v>144</v>
      </c>
      <c r="B25" s="197" t="s">
        <v>114</v>
      </c>
      <c r="C25" s="197"/>
      <c r="D25" s="197"/>
      <c r="E25" s="197"/>
      <c r="F25" s="197"/>
      <c r="G25" s="197"/>
      <c r="H25" s="198"/>
      <c r="I25" s="188">
        <v>0</v>
      </c>
      <c r="J25" s="188"/>
      <c r="N25" s="135"/>
      <c r="S25" s="154"/>
    </row>
    <row r="26" spans="1:19" ht="9.9" customHeight="1"/>
    <row r="27" spans="1:19">
      <c r="A27" s="186" t="s">
        <v>85</v>
      </c>
      <c r="B27" s="187"/>
      <c r="C27" s="187"/>
      <c r="D27" s="187"/>
      <c r="E27" s="187"/>
      <c r="F27" s="187"/>
      <c r="G27" s="187"/>
      <c r="H27" s="185"/>
      <c r="I27" s="184">
        <f>SUM(I17:J26)</f>
        <v>0</v>
      </c>
      <c r="J27" s="185"/>
    </row>
    <row r="28" spans="1:19" ht="9.9" customHeight="1"/>
  </sheetData>
  <mergeCells count="34">
    <mergeCell ref="B23:H23"/>
    <mergeCell ref="I23:J23"/>
    <mergeCell ref="B24:H24"/>
    <mergeCell ref="I24:J24"/>
    <mergeCell ref="A10:F10"/>
    <mergeCell ref="G10:H10"/>
    <mergeCell ref="I10:J10"/>
    <mergeCell ref="I20:J20"/>
    <mergeCell ref="A12:F12"/>
    <mergeCell ref="G12:H12"/>
    <mergeCell ref="I12:J12"/>
    <mergeCell ref="A1:I1"/>
    <mergeCell ref="G8:H8"/>
    <mergeCell ref="I8:J8"/>
    <mergeCell ref="A9:F9"/>
    <mergeCell ref="G9:H9"/>
    <mergeCell ref="I9:J9"/>
    <mergeCell ref="A8:F8"/>
    <mergeCell ref="I27:J27"/>
    <mergeCell ref="A27:H27"/>
    <mergeCell ref="I25:J25"/>
    <mergeCell ref="B17:H17"/>
    <mergeCell ref="A15:H15"/>
    <mergeCell ref="B18:H18"/>
    <mergeCell ref="B25:H25"/>
    <mergeCell ref="I18:J18"/>
    <mergeCell ref="I15:J15"/>
    <mergeCell ref="I17:J17"/>
    <mergeCell ref="I19:J19"/>
    <mergeCell ref="B19:H19"/>
    <mergeCell ref="B21:H21"/>
    <mergeCell ref="I21:J21"/>
    <mergeCell ref="B22:H22"/>
    <mergeCell ref="I22:J22"/>
  </mergeCells>
  <printOptions horizontalCentered="1"/>
  <pageMargins left="0.51181102362204722" right="0.51181102362204722" top="0.39370078740157483" bottom="0.39370078740157483" header="0.11811023622047245" footer="0.11811023622047245"/>
  <pageSetup paperSize="9" orientation="portrait" horizontalDpi="4294967293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8"/>
  <sheetViews>
    <sheetView zoomScale="120" zoomScaleNormal="120" workbookViewId="0">
      <selection activeCell="L16" sqref="L16"/>
    </sheetView>
  </sheetViews>
  <sheetFormatPr defaultRowHeight="14.4"/>
  <cols>
    <col min="1" max="1" width="6.77734375" customWidth="1"/>
    <col min="2" max="2" width="9.6640625" customWidth="1"/>
    <col min="3" max="3" width="74" style="111" customWidth="1"/>
    <col min="4" max="4" width="3.44140625" customWidth="1"/>
    <col min="5" max="5" width="4.88671875" customWidth="1"/>
    <col min="6" max="6" width="10.109375" customWidth="1"/>
    <col min="7" max="7" width="10.44140625" customWidth="1"/>
    <col min="8" max="9" width="10.6640625" customWidth="1"/>
    <col min="10" max="10" width="2.88671875" customWidth="1"/>
    <col min="11" max="11" width="9.109375" style="136"/>
  </cols>
  <sheetData>
    <row r="1" spans="1:11" ht="14.25" customHeight="1">
      <c r="A1" s="221" t="s">
        <v>72</v>
      </c>
      <c r="B1" s="221"/>
      <c r="C1" s="221"/>
      <c r="D1" s="221"/>
      <c r="E1" s="221"/>
      <c r="F1" s="221"/>
      <c r="G1" s="221"/>
      <c r="H1" s="221"/>
      <c r="I1" s="221"/>
    </row>
    <row r="2" spans="1:11" ht="12.75" customHeight="1">
      <c r="A2" s="157" t="s">
        <v>63</v>
      </c>
      <c r="B2" s="148" t="s">
        <v>115</v>
      </c>
      <c r="C2" s="147"/>
      <c r="D2" s="157" t="s">
        <v>66</v>
      </c>
      <c r="E2" s="148"/>
      <c r="F2" s="148" t="s">
        <v>118</v>
      </c>
      <c r="G2" s="148"/>
      <c r="H2" s="148"/>
      <c r="I2" s="148"/>
    </row>
    <row r="3" spans="1:11" ht="12" customHeight="1">
      <c r="A3" s="157" t="s">
        <v>116</v>
      </c>
      <c r="B3" s="148" t="s">
        <v>110</v>
      </c>
      <c r="C3" s="147"/>
      <c r="D3" s="157" t="s">
        <v>67</v>
      </c>
      <c r="E3" s="148"/>
      <c r="F3" s="148"/>
      <c r="G3" s="148"/>
      <c r="H3" s="148"/>
      <c r="I3" s="148"/>
    </row>
    <row r="4" spans="1:11" ht="8.1" customHeight="1">
      <c r="A4" s="122"/>
      <c r="B4" s="122"/>
      <c r="C4" s="122"/>
      <c r="D4" s="122"/>
      <c r="E4" s="122"/>
      <c r="F4" s="122"/>
      <c r="G4" s="122"/>
      <c r="H4" s="122"/>
      <c r="I4" s="122"/>
    </row>
    <row r="5" spans="1:11" ht="20.399999999999999">
      <c r="A5" s="131" t="s">
        <v>78</v>
      </c>
      <c r="B5" s="132" t="s">
        <v>69</v>
      </c>
      <c r="C5" s="132" t="s">
        <v>70</v>
      </c>
      <c r="D5" s="132" t="s">
        <v>71</v>
      </c>
      <c r="E5" s="132" t="s">
        <v>73</v>
      </c>
      <c r="F5" s="132" t="s">
        <v>74</v>
      </c>
      <c r="G5" s="132" t="s">
        <v>75</v>
      </c>
      <c r="H5" s="132" t="s">
        <v>76</v>
      </c>
      <c r="I5" s="133" t="s">
        <v>77</v>
      </c>
    </row>
    <row r="6" spans="1:11" s="112" customFormat="1" ht="3.75" customHeight="1">
      <c r="A6" s="114"/>
      <c r="B6" s="114"/>
      <c r="C6" s="140"/>
      <c r="D6" s="114"/>
      <c r="E6" s="114"/>
      <c r="F6" s="114"/>
      <c r="G6" s="114"/>
      <c r="H6" s="114"/>
      <c r="I6" s="114"/>
      <c r="K6" s="137"/>
    </row>
    <row r="7" spans="1:11" s="112" customFormat="1" ht="5.0999999999999996" customHeight="1">
      <c r="A7" s="115"/>
      <c r="B7" s="116"/>
      <c r="C7" s="141"/>
      <c r="D7" s="116"/>
      <c r="E7" s="116"/>
      <c r="F7" s="116"/>
      <c r="G7" s="116"/>
      <c r="H7" s="116"/>
      <c r="I7" s="117"/>
      <c r="K7" s="137"/>
    </row>
    <row r="8" spans="1:11" s="112" customFormat="1" ht="14.1" customHeight="1">
      <c r="A8" s="118" t="s">
        <v>119</v>
      </c>
      <c r="B8" s="113"/>
      <c r="C8" s="142"/>
      <c r="D8" s="113"/>
      <c r="E8" s="113"/>
      <c r="F8" s="113"/>
      <c r="G8" s="113"/>
      <c r="H8" s="113"/>
      <c r="I8" s="119"/>
      <c r="K8" s="137"/>
    </row>
    <row r="9" spans="1:11" s="112" customFormat="1" ht="5.0999999999999996" customHeight="1">
      <c r="A9" s="120"/>
      <c r="B9" s="114"/>
      <c r="C9" s="140"/>
      <c r="D9" s="114"/>
      <c r="E9" s="114"/>
      <c r="F9" s="114"/>
      <c r="G9" s="114"/>
      <c r="H9" s="114"/>
      <c r="I9" s="121"/>
      <c r="K9" s="137"/>
    </row>
    <row r="10" spans="1:11" s="151" customFormat="1" ht="14.1" customHeight="1">
      <c r="A10" s="158" t="s">
        <v>92</v>
      </c>
      <c r="B10" s="147" t="s">
        <v>102</v>
      </c>
      <c r="C10" s="147" t="s">
        <v>120</v>
      </c>
      <c r="D10" s="161" t="s">
        <v>79</v>
      </c>
      <c r="E10" s="162">
        <v>4</v>
      </c>
      <c r="F10" s="160">
        <v>0</v>
      </c>
      <c r="G10" s="160">
        <f>E10*F10</f>
        <v>0</v>
      </c>
      <c r="H10" s="160">
        <v>0</v>
      </c>
      <c r="I10" s="160">
        <f>E10*H10</f>
        <v>0</v>
      </c>
      <c r="J10" s="111"/>
      <c r="K10" s="137"/>
    </row>
    <row r="11" spans="1:11" s="151" customFormat="1" ht="14.1" customHeight="1">
      <c r="A11" s="158"/>
      <c r="B11" s="147"/>
      <c r="C11" s="147" t="s">
        <v>121</v>
      </c>
      <c r="D11" s="161"/>
      <c r="E11" s="162"/>
      <c r="F11" s="160"/>
      <c r="G11" s="160"/>
      <c r="H11" s="160"/>
      <c r="I11" s="160"/>
      <c r="J11" s="111"/>
      <c r="K11" s="137"/>
    </row>
    <row r="12" spans="1:11" s="151" customFormat="1" ht="14.1" customHeight="1">
      <c r="A12" s="158"/>
      <c r="B12" s="147"/>
      <c r="C12" s="147" t="s">
        <v>122</v>
      </c>
      <c r="D12" s="161"/>
      <c r="E12" s="162"/>
      <c r="F12" s="160"/>
      <c r="G12" s="160"/>
      <c r="H12" s="160"/>
      <c r="I12" s="160"/>
      <c r="J12" s="111"/>
      <c r="K12" s="137"/>
    </row>
    <row r="13" spans="1:11" s="151" customFormat="1" ht="14.1" customHeight="1">
      <c r="A13" s="158" t="s">
        <v>123</v>
      </c>
      <c r="B13" s="147" t="s">
        <v>103</v>
      </c>
      <c r="C13" s="147" t="s">
        <v>125</v>
      </c>
      <c r="D13" s="161" t="s">
        <v>79</v>
      </c>
      <c r="E13" s="162">
        <v>4</v>
      </c>
      <c r="F13" s="160">
        <v>0</v>
      </c>
      <c r="G13" s="160">
        <f t="shared" ref="G13:G18" si="0">E13*F13</f>
        <v>0</v>
      </c>
      <c r="H13" s="160">
        <v>0</v>
      </c>
      <c r="I13" s="160">
        <f t="shared" ref="I13:I18" si="1">E13*H13</f>
        <v>0</v>
      </c>
      <c r="J13" s="111"/>
      <c r="K13" s="137"/>
    </row>
    <row r="14" spans="1:11" s="151" customFormat="1" ht="14.1" customHeight="1">
      <c r="A14" s="158" t="s">
        <v>124</v>
      </c>
      <c r="B14" s="147" t="s">
        <v>104</v>
      </c>
      <c r="C14" s="147" t="s">
        <v>126</v>
      </c>
      <c r="D14" s="161" t="s">
        <v>79</v>
      </c>
      <c r="E14" s="162">
        <v>1</v>
      </c>
      <c r="F14" s="160">
        <v>0</v>
      </c>
      <c r="G14" s="160">
        <f t="shared" si="0"/>
        <v>0</v>
      </c>
      <c r="H14" s="160">
        <v>0</v>
      </c>
      <c r="I14" s="160">
        <f t="shared" si="1"/>
        <v>0</v>
      </c>
      <c r="J14" s="111"/>
      <c r="K14" s="137"/>
    </row>
    <row r="15" spans="1:11" s="151" customFormat="1" ht="14.1" customHeight="1">
      <c r="A15" s="158" t="s">
        <v>124</v>
      </c>
      <c r="B15" s="147" t="s">
        <v>105</v>
      </c>
      <c r="C15" s="147" t="s">
        <v>127</v>
      </c>
      <c r="D15" s="161" t="s">
        <v>79</v>
      </c>
      <c r="E15" s="162">
        <v>4</v>
      </c>
      <c r="F15" s="160">
        <v>0</v>
      </c>
      <c r="G15" s="160">
        <f t="shared" si="0"/>
        <v>0</v>
      </c>
      <c r="H15" s="160">
        <v>0</v>
      </c>
      <c r="I15" s="160">
        <f t="shared" si="1"/>
        <v>0</v>
      </c>
      <c r="J15" s="111"/>
      <c r="K15" s="137"/>
    </row>
    <row r="16" spans="1:11" s="151" customFormat="1" ht="14.1" customHeight="1">
      <c r="A16" s="158" t="s">
        <v>128</v>
      </c>
      <c r="B16" s="147" t="s">
        <v>106</v>
      </c>
      <c r="C16" s="147" t="s">
        <v>129</v>
      </c>
      <c r="D16" s="161" t="s">
        <v>79</v>
      </c>
      <c r="E16" s="162">
        <v>4</v>
      </c>
      <c r="F16" s="160">
        <v>0</v>
      </c>
      <c r="G16" s="160">
        <f t="shared" si="0"/>
        <v>0</v>
      </c>
      <c r="H16" s="160">
        <v>0</v>
      </c>
      <c r="I16" s="160">
        <f t="shared" si="1"/>
        <v>0</v>
      </c>
      <c r="J16" s="111"/>
      <c r="K16" s="137"/>
    </row>
    <row r="17" spans="1:11" s="151" customFormat="1" ht="14.1" customHeight="1">
      <c r="A17" s="158" t="s">
        <v>94</v>
      </c>
      <c r="B17" s="147" t="s">
        <v>112</v>
      </c>
      <c r="C17" s="147" t="s">
        <v>130</v>
      </c>
      <c r="D17" s="161" t="s">
        <v>79</v>
      </c>
      <c r="E17" s="162">
        <v>60</v>
      </c>
      <c r="F17" s="160">
        <v>0</v>
      </c>
      <c r="G17" s="160">
        <f t="shared" si="0"/>
        <v>0</v>
      </c>
      <c r="H17" s="160">
        <v>0</v>
      </c>
      <c r="I17" s="160">
        <f t="shared" si="1"/>
        <v>0</v>
      </c>
      <c r="J17" s="111"/>
      <c r="K17" s="137"/>
    </row>
    <row r="18" spans="1:11" s="151" customFormat="1" ht="14.1" customHeight="1">
      <c r="A18" s="158" t="s">
        <v>111</v>
      </c>
      <c r="B18" s="147" t="s">
        <v>113</v>
      </c>
      <c r="C18" s="147" t="s">
        <v>147</v>
      </c>
      <c r="D18" s="161" t="s">
        <v>79</v>
      </c>
      <c r="E18" s="162">
        <v>120</v>
      </c>
      <c r="F18" s="160">
        <v>0</v>
      </c>
      <c r="G18" s="160">
        <f t="shared" si="0"/>
        <v>0</v>
      </c>
      <c r="H18" s="160">
        <v>0</v>
      </c>
      <c r="I18" s="160">
        <f t="shared" si="1"/>
        <v>0</v>
      </c>
      <c r="J18" s="111"/>
      <c r="K18" s="137"/>
    </row>
    <row r="19" spans="1:11" s="151" customFormat="1" ht="14.1" customHeight="1">
      <c r="A19" s="158"/>
      <c r="C19" s="147"/>
      <c r="D19" s="161"/>
      <c r="E19" s="162"/>
      <c r="F19" s="160"/>
      <c r="G19" s="160"/>
      <c r="H19" s="160"/>
      <c r="I19" s="160"/>
      <c r="J19" s="111"/>
      <c r="K19" s="137"/>
    </row>
    <row r="20" spans="1:11" s="151" customFormat="1" ht="14.1" customHeight="1">
      <c r="A20" s="158"/>
      <c r="B20" s="147" t="s">
        <v>136</v>
      </c>
      <c r="C20" s="159" t="s">
        <v>131</v>
      </c>
      <c r="D20" s="161" t="s">
        <v>109</v>
      </c>
      <c r="E20" s="138">
        <v>8</v>
      </c>
      <c r="F20" s="160">
        <v>0</v>
      </c>
      <c r="G20" s="160">
        <f>E20*F20</f>
        <v>0</v>
      </c>
      <c r="H20" s="160">
        <v>0</v>
      </c>
      <c r="I20" s="160">
        <f>E20*H20</f>
        <v>0</v>
      </c>
      <c r="J20" s="111"/>
      <c r="K20" s="137"/>
    </row>
    <row r="21" spans="1:11" s="151" customFormat="1" ht="14.1" customHeight="1">
      <c r="A21" s="158"/>
      <c r="B21" s="147" t="s">
        <v>137</v>
      </c>
      <c r="C21" s="147" t="s">
        <v>132</v>
      </c>
      <c r="D21" s="146" t="s">
        <v>109</v>
      </c>
      <c r="E21" s="138">
        <v>120</v>
      </c>
      <c r="F21" s="134">
        <v>0</v>
      </c>
      <c r="G21" s="134">
        <f t="shared" ref="G21" si="2">E21*F21</f>
        <v>0</v>
      </c>
      <c r="H21" s="134">
        <v>0</v>
      </c>
      <c r="I21" s="134">
        <f t="shared" ref="I21" si="3">E21*H21</f>
        <v>0</v>
      </c>
      <c r="J21" s="111"/>
      <c r="K21" s="137"/>
    </row>
    <row r="22" spans="1:11" s="151" customFormat="1" ht="14.1" customHeight="1">
      <c r="A22" s="158"/>
      <c r="C22" s="147" t="s">
        <v>101</v>
      </c>
      <c r="D22" s="152"/>
      <c r="E22" s="138"/>
      <c r="F22" s="134"/>
      <c r="G22" s="134"/>
      <c r="H22" s="134"/>
      <c r="I22" s="134"/>
      <c r="J22" s="111"/>
      <c r="K22" s="137"/>
    </row>
    <row r="23" spans="1:11" s="151" customFormat="1" ht="14.1" customHeight="1">
      <c r="A23" s="158"/>
      <c r="C23" s="147" t="s">
        <v>133</v>
      </c>
      <c r="D23" s="152"/>
      <c r="E23" s="138"/>
      <c r="F23" s="134"/>
      <c r="G23" s="134"/>
      <c r="H23" s="134"/>
      <c r="I23" s="134"/>
      <c r="J23" s="111"/>
      <c r="K23" s="137"/>
    </row>
    <row r="24" spans="1:11" s="151" customFormat="1" ht="14.1" customHeight="1">
      <c r="A24" s="158"/>
      <c r="B24" s="147" t="s">
        <v>138</v>
      </c>
      <c r="C24" s="148" t="s">
        <v>134</v>
      </c>
      <c r="D24" s="146" t="s">
        <v>87</v>
      </c>
      <c r="E24" s="138">
        <v>80</v>
      </c>
      <c r="F24" s="134">
        <v>0</v>
      </c>
      <c r="G24" s="134">
        <f>E24*F24</f>
        <v>0</v>
      </c>
      <c r="H24" s="134">
        <v>0</v>
      </c>
      <c r="I24" s="134">
        <f>E24*H24</f>
        <v>0</v>
      </c>
      <c r="J24" s="111"/>
      <c r="K24" s="137"/>
    </row>
    <row r="25" spans="1:11" s="151" customFormat="1" ht="14.1" customHeight="1">
      <c r="A25" s="158"/>
      <c r="B25" s="147" t="s">
        <v>139</v>
      </c>
      <c r="C25" s="147" t="s">
        <v>135</v>
      </c>
      <c r="D25" s="146" t="s">
        <v>109</v>
      </c>
      <c r="E25" s="138">
        <v>120</v>
      </c>
      <c r="F25" s="134"/>
      <c r="G25" s="134"/>
      <c r="H25" s="134">
        <v>0</v>
      </c>
      <c r="I25" s="134">
        <f t="shared" ref="I25" si="4">E25*H25</f>
        <v>0</v>
      </c>
      <c r="J25" s="111"/>
      <c r="K25" s="163"/>
    </row>
    <row r="26" spans="1:11" s="151" customFormat="1" ht="14.1" customHeight="1">
      <c r="A26" s="153"/>
      <c r="B26" s="147"/>
      <c r="C26" s="155" t="s">
        <v>93</v>
      </c>
      <c r="D26" s="150"/>
      <c r="E26" s="138"/>
      <c r="F26" s="134"/>
      <c r="G26" s="156">
        <f>SUM(G10:G25)</f>
        <v>0</v>
      </c>
      <c r="H26" s="156"/>
      <c r="I26" s="156">
        <f>SUM(I10:I25)</f>
        <v>0</v>
      </c>
      <c r="K26" s="149"/>
    </row>
    <row r="27" spans="1:11" s="151" customFormat="1" ht="9.9" customHeight="1">
      <c r="A27" s="171"/>
      <c r="B27" s="172"/>
      <c r="C27" s="173"/>
      <c r="D27" s="174"/>
      <c r="E27" s="175"/>
      <c r="F27" s="176"/>
      <c r="G27" s="176"/>
      <c r="H27" s="176"/>
      <c r="I27" s="176"/>
      <c r="K27" s="149"/>
    </row>
    <row r="28" spans="1:11" ht="9" customHeight="1"/>
  </sheetData>
  <mergeCells count="1">
    <mergeCell ref="A1:I1"/>
  </mergeCells>
  <printOptions horizontalCentered="1"/>
  <pageMargins left="0.31496062992125984" right="0.31496062992125984" top="0.19685039370078741" bottom="0.31496062992125984" header="0" footer="0.11811023622047245"/>
  <pageSetup paperSize="9" orientation="landscape" horizontalDpi="4294967293" r:id="rId1"/>
  <headerFooter>
    <oddFooter>&amp;L&amp;"Arial,Obyčejné"&amp;8Vypracoval: Roman Michoněk&amp;C&amp;"Arial,Obyčejné"&amp;8Strana &amp;P/&amp;N&amp;R&amp;"Arial,Obyčejné"&amp;8Datum: 07/2020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Krycí list</vt:lpstr>
      <vt:lpstr>Rekapitulace</vt:lpstr>
      <vt:lpstr>Položkový rozpočet</vt:lpstr>
      <vt:lpstr>'Položkový rozpočet'!Názvy_tisku</vt:lpstr>
      <vt:lpstr>Rekapitulace!Názvy_tisku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Uživatel systému Windows</cp:lastModifiedBy>
  <cp:lastPrinted>2020-06-19T08:03:53Z</cp:lastPrinted>
  <dcterms:created xsi:type="dcterms:W3CDTF">2012-11-08T08:08:09Z</dcterms:created>
  <dcterms:modified xsi:type="dcterms:W3CDTF">2020-09-16T06:21:39Z</dcterms:modified>
</cp:coreProperties>
</file>